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<sst xmlns="http://schemas.openxmlformats.org/spreadsheetml/2006/main" count="75" uniqueCount="51">
  <si>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Furnizor</t>
  </si>
  <si>
    <t>Ian</t>
  </si>
  <si>
    <t>feb.</t>
  </si>
  <si>
    <t>Martie</t>
  </si>
  <si>
    <t>Aprilie</t>
  </si>
  <si>
    <t>Mai</t>
  </si>
  <si>
    <t>Iunie</t>
  </si>
  <si>
    <t>Trim.I la zi</t>
  </si>
  <si>
    <t>Trim II</t>
  </si>
  <si>
    <t xml:space="preserve">Semestrul I </t>
  </si>
  <si>
    <t>Raportare  19.02.2018</t>
  </si>
  <si>
    <t>Raportare Februarie- 16.03.2018</t>
  </si>
  <si>
    <t>Raportare  Martie  19.04.2018</t>
  </si>
  <si>
    <t>Initial 29.03.2018</t>
  </si>
  <si>
    <t>Dimin.ctr.urmare solicitare furnizori-02.05.2018</t>
  </si>
  <si>
    <t>Ctr.aprilie dupa diminuare sume urmare solicitare furnizori-02.05.2018</t>
  </si>
  <si>
    <t>Raportare-30.05.2018</t>
  </si>
  <si>
    <t>Nerealizare Aprilie 2018</t>
  </si>
  <si>
    <t>Initial 25.04.2018</t>
  </si>
  <si>
    <t>Modifi.ctr.urma re iesire biolog Popescu Loredana de la S.C. BIOMEDICA 27.04.2018</t>
  </si>
  <si>
    <t>Dimin.ctr.urmare solicitare furnizori-30.05.2018</t>
  </si>
  <si>
    <t>Ctr.aprilie dupa diminuare sume urmare solicitare furnizori-30.05.2018</t>
  </si>
  <si>
    <t>Suplim.ctr. iunie urmare disponibilizare sume-30.05.2018</t>
  </si>
  <si>
    <t>Ctr.Iunie dupa suplim.din disponibil.sume furniz.-31,05,2018</t>
  </si>
  <si>
    <t>LA ZI</t>
  </si>
  <si>
    <t>2ASP</t>
  </si>
  <si>
    <t>Biomedica SRL Tgv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</si>
  <si>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</si>
  <si>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</si>
  <si>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</si>
  <si>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</si>
  <si>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</si>
  <si>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</si>
  <si>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</si>
  <si>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</si>
  <si>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</si>
  <si>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</si>
  <si>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</si>
  <si>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</si>
  <si>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</si>
  <si>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</si>
  <si>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</si>
  <si>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</si>
  <si>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26ASP</t>
  </si>
  <si>
    <t>CMI dr Cosmiuc L.Tgv.</t>
  </si>
  <si>
    <t>36ASP</t>
  </si>
  <si>
    <t>Spitalul jud.de urgenta Tgv.</t>
  </si>
  <si>
    <t>39asp</t>
  </si>
  <si>
    <t>Spitalul Orasenesc Gaesti</t>
  </si>
  <si>
    <t>Spitalul or.Gaesti</t>
  </si>
  <si>
    <t>TOTAL analize laborator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</si>
</sst>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justify"/>
    </xf>
    <xf numFmtId="0" fontId="0" fillId="0" borderId="3" xfId="0" applyFont="1" applyFill="1" applyBorder="1" applyAlignment="1">
      <alignment horizontal="center" vertical="justify"/>
    </xf>
    <xf numFmtId="14" fontId="0" fillId="0" borderId="3" xfId="0" applyNumberFormat="1" applyFont="1" applyFill="1" applyBorder="1" applyAlignment="1">
      <alignment horizontal="center" vertical="justify"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G1">
      <selection activeCell="S15" sqref="S15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12.28125" style="0" customWidth="1"/>
    <col min="4" max="5" width="10.7109375" style="0" customWidth="1"/>
    <col min="6" max="6" width="10.8515625" style="0" customWidth="1"/>
    <col min="8" max="8" width="11.00390625" style="0" customWidth="1"/>
    <col min="9" max="9" width="11.140625" style="0" customWidth="1"/>
    <col min="11" max="11" width="11.00390625" style="0" customWidth="1"/>
    <col min="14" max="14" width="11.140625" style="0" customWidth="1"/>
    <col min="15" max="15" width="11.00390625" style="0" customWidth="1"/>
    <col min="16" max="16" width="10.57421875" style="0" customWidth="1"/>
    <col min="17" max="17" width="12.140625" style="0" customWidth="1"/>
    <col min="18" max="18" width="13.28125" style="0" customWidth="1"/>
    <col min="19" max="19" width="12.140625" style="0" customWidth="1"/>
    <col min="20" max="20" width="12.00390625" style="0" customWidth="1"/>
    <col min="21" max="21" width="24.7109375" style="0" customWidth="1"/>
  </cols>
  <sheetData>
    <row r="1" spans="1:21" ht="12.75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5</v>
      </c>
      <c r="L1" s="5" t="s">
        <v>5</v>
      </c>
      <c r="M1" s="5" t="s">
        <v>5</v>
      </c>
      <c r="N1" s="5" t="s">
        <v>5</v>
      </c>
      <c r="O1" s="5" t="s">
        <v>6</v>
      </c>
      <c r="P1" s="5" t="s">
        <v>6</v>
      </c>
      <c r="Q1" s="5" t="s">
        <v>6</v>
      </c>
      <c r="R1" s="6" t="s">
        <v>7</v>
      </c>
      <c r="S1" s="6" t="s">
        <v>8</v>
      </c>
      <c r="T1" s="6" t="s">
        <v>9</v>
      </c>
      <c r="U1" s="7" t="s">
        <v>0</v>
      </c>
    </row>
    <row r="2" spans="1:21" ht="153">
      <c r="A2" s="8"/>
      <c r="B2" s="9"/>
      <c r="C2" s="10" t="s">
        <v>10</v>
      </c>
      <c r="D2" s="11" t="s">
        <v>11</v>
      </c>
      <c r="E2" s="11" t="s">
        <v>12</v>
      </c>
      <c r="F2" s="11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1" t="s">
        <v>18</v>
      </c>
      <c r="L2" s="11" t="s">
        <v>19</v>
      </c>
      <c r="M2" s="12" t="s">
        <v>20</v>
      </c>
      <c r="N2" s="12" t="s">
        <v>21</v>
      </c>
      <c r="O2" s="11" t="s">
        <v>18</v>
      </c>
      <c r="P2" s="12" t="s">
        <v>22</v>
      </c>
      <c r="Q2" s="12" t="s">
        <v>23</v>
      </c>
      <c r="R2" s="13"/>
      <c r="S2" s="14" t="s">
        <v>24</v>
      </c>
      <c r="T2" s="14" t="s">
        <v>24</v>
      </c>
      <c r="U2" s="7"/>
    </row>
    <row r="3" spans="1:21" ht="12.75">
      <c r="A3" s="15" t="s">
        <v>25</v>
      </c>
      <c r="B3" s="16" t="s">
        <v>26</v>
      </c>
      <c r="C3" s="17">
        <v>59997.8</v>
      </c>
      <c r="D3" s="13">
        <v>59142.21</v>
      </c>
      <c r="E3" s="17">
        <v>60663.94</v>
      </c>
      <c r="F3" s="18">
        <v>62578</v>
      </c>
      <c r="G3" s="18">
        <v>0</v>
      </c>
      <c r="H3" s="18">
        <f>F3+G3</f>
        <v>62578</v>
      </c>
      <c r="I3" s="18">
        <v>62407.08</v>
      </c>
      <c r="J3" s="18">
        <f>H3-I3</f>
        <v>170.91999999999825</v>
      </c>
      <c r="K3" s="18">
        <v>68090</v>
      </c>
      <c r="L3" s="18">
        <v>-412</v>
      </c>
      <c r="M3" s="18">
        <v>0</v>
      </c>
      <c r="N3" s="18">
        <f>K3+L3+M3</f>
        <v>67678</v>
      </c>
      <c r="O3" s="18">
        <v>68090</v>
      </c>
      <c r="P3" s="18">
        <v>951.35</v>
      </c>
      <c r="Q3" s="18">
        <f>O3+P3</f>
        <v>69041.35</v>
      </c>
      <c r="R3" s="18">
        <f>C3+D3+E3</f>
        <v>179803.95</v>
      </c>
      <c r="S3" s="18">
        <f aca="true" t="shared" si="0" ref="S3:S15">I3+N3+Q3</f>
        <v>199126.43</v>
      </c>
      <c r="T3" s="18">
        <f>R3+S3</f>
        <v>378930.38</v>
      </c>
      <c r="U3" s="15" t="s">
        <v>26</v>
      </c>
    </row>
    <row r="4" spans="1:21" ht="12.75">
      <c r="A4" s="15" t="s">
        <v>27</v>
      </c>
      <c r="B4" s="16" t="s">
        <v>28</v>
      </c>
      <c r="C4" s="17">
        <v>32953.81</v>
      </c>
      <c r="D4" s="13">
        <v>32089.36</v>
      </c>
      <c r="E4" s="17">
        <v>33671.14</v>
      </c>
      <c r="F4" s="18">
        <v>34890</v>
      </c>
      <c r="G4" s="18">
        <v>0</v>
      </c>
      <c r="H4" s="18">
        <f aca="true" t="shared" si="1" ref="H4:H15">F4+G4</f>
        <v>34890</v>
      </c>
      <c r="I4" s="18">
        <v>34784.31</v>
      </c>
      <c r="J4" s="18">
        <f aca="true" t="shared" si="2" ref="J4:J15">H4-I4</f>
        <v>105.69000000000233</v>
      </c>
      <c r="K4" s="18">
        <v>32917</v>
      </c>
      <c r="L4" s="18">
        <v>38</v>
      </c>
      <c r="M4" s="18">
        <v>0</v>
      </c>
      <c r="N4" s="18">
        <f aca="true" t="shared" si="3" ref="N4:N15">K4+L4+M4</f>
        <v>32955</v>
      </c>
      <c r="O4" s="18">
        <v>32918</v>
      </c>
      <c r="P4" s="18">
        <v>459.92</v>
      </c>
      <c r="Q4" s="18">
        <f aca="true" t="shared" si="4" ref="Q4:Q15">O4+P4</f>
        <v>33377.92</v>
      </c>
      <c r="R4" s="18">
        <f aca="true" t="shared" si="5" ref="R4:R15">C4+D4+E4</f>
        <v>98714.31</v>
      </c>
      <c r="S4" s="18">
        <f t="shared" si="0"/>
        <v>101117.23</v>
      </c>
      <c r="T4" s="18">
        <f aca="true" t="shared" si="6" ref="T4:T15">R4+S4</f>
        <v>199831.53999999998</v>
      </c>
      <c r="U4" s="15" t="s">
        <v>28</v>
      </c>
    </row>
    <row r="5" spans="1:21" ht="12.75">
      <c r="A5" s="15" t="s">
        <v>29</v>
      </c>
      <c r="B5" s="16" t="s">
        <v>30</v>
      </c>
      <c r="C5" s="17">
        <v>25695.19</v>
      </c>
      <c r="D5" s="13">
        <v>25998.99</v>
      </c>
      <c r="E5" s="17">
        <v>26314.76</v>
      </c>
      <c r="F5" s="18">
        <v>27720</v>
      </c>
      <c r="G5" s="18">
        <v>0</v>
      </c>
      <c r="H5" s="18">
        <f t="shared" si="1"/>
        <v>27720</v>
      </c>
      <c r="I5" s="18">
        <v>27717.24</v>
      </c>
      <c r="J5" s="18">
        <f t="shared" si="2"/>
        <v>2.7599999999983993</v>
      </c>
      <c r="K5" s="18">
        <v>26531</v>
      </c>
      <c r="L5" s="18">
        <v>25</v>
      </c>
      <c r="M5" s="18">
        <v>0</v>
      </c>
      <c r="N5" s="18">
        <f t="shared" si="3"/>
        <v>26556</v>
      </c>
      <c r="O5" s="18">
        <v>26530</v>
      </c>
      <c r="P5" s="18">
        <v>370.68</v>
      </c>
      <c r="Q5" s="18">
        <f t="shared" si="4"/>
        <v>26900.68</v>
      </c>
      <c r="R5" s="18">
        <f t="shared" si="5"/>
        <v>78008.94</v>
      </c>
      <c r="S5" s="18">
        <f t="shared" si="0"/>
        <v>81173.92000000001</v>
      </c>
      <c r="T5" s="18">
        <f t="shared" si="6"/>
        <v>159182.86000000002</v>
      </c>
      <c r="U5" s="15" t="s">
        <v>30</v>
      </c>
    </row>
    <row r="6" spans="1:21" ht="12.75">
      <c r="A6" s="15" t="s">
        <v>31</v>
      </c>
      <c r="B6" s="16" t="s">
        <v>32</v>
      </c>
      <c r="C6" s="17">
        <v>24999.89</v>
      </c>
      <c r="D6" s="13">
        <v>30473.52</v>
      </c>
      <c r="E6" s="17">
        <v>31902.43</v>
      </c>
      <c r="F6" s="18">
        <v>30842</v>
      </c>
      <c r="G6" s="18">
        <v>0</v>
      </c>
      <c r="H6" s="18">
        <f t="shared" si="1"/>
        <v>30842</v>
      </c>
      <c r="I6" s="18">
        <v>30642.67</v>
      </c>
      <c r="J6" s="18">
        <f t="shared" si="2"/>
        <v>199.33000000000175</v>
      </c>
      <c r="K6" s="18">
        <v>30000</v>
      </c>
      <c r="L6" s="18">
        <v>22</v>
      </c>
      <c r="M6" s="18">
        <v>0</v>
      </c>
      <c r="N6" s="18">
        <f t="shared" si="3"/>
        <v>30022</v>
      </c>
      <c r="O6" s="18">
        <v>24297.11</v>
      </c>
      <c r="P6" s="18">
        <v>379.31</v>
      </c>
      <c r="Q6" s="18">
        <f t="shared" si="4"/>
        <v>24676.420000000002</v>
      </c>
      <c r="R6" s="18">
        <f t="shared" si="5"/>
        <v>87375.84</v>
      </c>
      <c r="S6" s="18">
        <f t="shared" si="0"/>
        <v>85341.09</v>
      </c>
      <c r="T6" s="18">
        <f t="shared" si="6"/>
        <v>172716.93</v>
      </c>
      <c r="U6" s="15" t="s">
        <v>32</v>
      </c>
    </row>
    <row r="7" spans="1:21" ht="12.75">
      <c r="A7" s="15" t="s">
        <v>33</v>
      </c>
      <c r="B7" s="16" t="s">
        <v>34</v>
      </c>
      <c r="C7" s="17">
        <v>51993.01</v>
      </c>
      <c r="D7" s="13">
        <v>51221.37</v>
      </c>
      <c r="E7" s="17">
        <v>51631.34</v>
      </c>
      <c r="F7" s="18">
        <v>54829</v>
      </c>
      <c r="G7" s="18">
        <v>0</v>
      </c>
      <c r="H7" s="18">
        <f t="shared" si="1"/>
        <v>54829</v>
      </c>
      <c r="I7" s="18">
        <v>54828.04</v>
      </c>
      <c r="J7" s="18">
        <f t="shared" si="2"/>
        <v>0.9599999999991269</v>
      </c>
      <c r="K7" s="18">
        <v>52000</v>
      </c>
      <c r="L7" s="18">
        <v>45</v>
      </c>
      <c r="M7" s="18">
        <v>0</v>
      </c>
      <c r="N7" s="18">
        <f t="shared" si="3"/>
        <v>52045</v>
      </c>
      <c r="O7" s="18">
        <v>47156</v>
      </c>
      <c r="P7" s="18">
        <v>692.7</v>
      </c>
      <c r="Q7" s="18">
        <f t="shared" si="4"/>
        <v>47848.7</v>
      </c>
      <c r="R7" s="18">
        <f t="shared" si="5"/>
        <v>154845.72</v>
      </c>
      <c r="S7" s="18">
        <f t="shared" si="0"/>
        <v>154721.74</v>
      </c>
      <c r="T7" s="18">
        <f t="shared" si="6"/>
        <v>309567.45999999996</v>
      </c>
      <c r="U7" s="15" t="s">
        <v>34</v>
      </c>
    </row>
    <row r="8" spans="1:21" ht="12.75">
      <c r="A8" s="15" t="s">
        <v>35</v>
      </c>
      <c r="B8" s="16" t="s">
        <v>36</v>
      </c>
      <c r="C8" s="17">
        <v>26497.66</v>
      </c>
      <c r="D8" s="13">
        <v>25108.59</v>
      </c>
      <c r="E8" s="17">
        <v>26746.15</v>
      </c>
      <c r="F8" s="18">
        <v>27670</v>
      </c>
      <c r="G8" s="18">
        <v>0</v>
      </c>
      <c r="H8" s="18">
        <f t="shared" si="1"/>
        <v>27670</v>
      </c>
      <c r="I8" s="18">
        <v>27669.72</v>
      </c>
      <c r="J8" s="18">
        <f t="shared" si="2"/>
        <v>0.27999999999883585</v>
      </c>
      <c r="K8" s="18">
        <v>32277</v>
      </c>
      <c r="L8" s="18">
        <v>21</v>
      </c>
      <c r="M8" s="18">
        <v>0</v>
      </c>
      <c r="N8" s="18">
        <f t="shared" si="3"/>
        <v>32298</v>
      </c>
      <c r="O8" s="18">
        <v>32276</v>
      </c>
      <c r="P8" s="18">
        <v>450.97</v>
      </c>
      <c r="Q8" s="18">
        <f t="shared" si="4"/>
        <v>32726.97</v>
      </c>
      <c r="R8" s="18">
        <f t="shared" si="5"/>
        <v>78352.4</v>
      </c>
      <c r="S8" s="18">
        <f t="shared" si="0"/>
        <v>92694.69</v>
      </c>
      <c r="T8" s="18">
        <f t="shared" si="6"/>
        <v>171047.09</v>
      </c>
      <c r="U8" s="15" t="s">
        <v>36</v>
      </c>
    </row>
    <row r="9" spans="1:21" ht="12.75">
      <c r="A9" s="15" t="s">
        <v>37</v>
      </c>
      <c r="B9" s="19" t="s">
        <v>38</v>
      </c>
      <c r="C9" s="17">
        <v>40953.61</v>
      </c>
      <c r="D9" s="13">
        <v>39438.63</v>
      </c>
      <c r="E9" s="17">
        <v>41679.85</v>
      </c>
      <c r="F9" s="18">
        <v>43140</v>
      </c>
      <c r="G9" s="18">
        <v>0</v>
      </c>
      <c r="H9" s="18">
        <f t="shared" si="1"/>
        <v>43140</v>
      </c>
      <c r="I9" s="18">
        <v>43137.02</v>
      </c>
      <c r="J9" s="18">
        <f t="shared" si="2"/>
        <v>2.9800000000032014</v>
      </c>
      <c r="K9" s="18">
        <v>55000</v>
      </c>
      <c r="L9" s="18">
        <v>54</v>
      </c>
      <c r="M9" s="18">
        <v>0</v>
      </c>
      <c r="N9" s="18">
        <f t="shared" si="3"/>
        <v>55054</v>
      </c>
      <c r="O9" s="18">
        <v>39193</v>
      </c>
      <c r="P9" s="18">
        <v>658.02</v>
      </c>
      <c r="Q9" s="18">
        <f t="shared" si="4"/>
        <v>39851.02</v>
      </c>
      <c r="R9" s="18">
        <f t="shared" si="5"/>
        <v>122072.09</v>
      </c>
      <c r="S9" s="18">
        <f t="shared" si="0"/>
        <v>138042.03999999998</v>
      </c>
      <c r="T9" s="18">
        <f t="shared" si="6"/>
        <v>260114.12999999998</v>
      </c>
      <c r="U9" s="20" t="s">
        <v>38</v>
      </c>
    </row>
    <row r="10" spans="1:21" ht="12.75">
      <c r="A10" s="15" t="s">
        <v>39</v>
      </c>
      <c r="B10" s="16" t="s">
        <v>40</v>
      </c>
      <c r="C10" s="17">
        <v>43988.08</v>
      </c>
      <c r="D10" s="13">
        <v>43169.55</v>
      </c>
      <c r="E10" s="17">
        <v>42103.11</v>
      </c>
      <c r="F10" s="18">
        <v>45650</v>
      </c>
      <c r="G10" s="18">
        <v>0</v>
      </c>
      <c r="H10" s="18">
        <f t="shared" si="1"/>
        <v>45650</v>
      </c>
      <c r="I10" s="18">
        <v>45649.8</v>
      </c>
      <c r="J10" s="18">
        <f t="shared" si="2"/>
        <v>0.19999999999708962</v>
      </c>
      <c r="K10" s="18">
        <v>43158</v>
      </c>
      <c r="L10" s="18">
        <v>48</v>
      </c>
      <c r="M10" s="18">
        <v>0</v>
      </c>
      <c r="N10" s="18">
        <f t="shared" si="3"/>
        <v>43206</v>
      </c>
      <c r="O10" s="18">
        <v>43158</v>
      </c>
      <c r="P10" s="18">
        <v>603</v>
      </c>
      <c r="Q10" s="18">
        <f t="shared" si="4"/>
        <v>43761</v>
      </c>
      <c r="R10" s="18">
        <f t="shared" si="5"/>
        <v>129260.74</v>
      </c>
      <c r="S10" s="18">
        <f t="shared" si="0"/>
        <v>132616.8</v>
      </c>
      <c r="T10" s="18">
        <f t="shared" si="6"/>
        <v>261877.53999999998</v>
      </c>
      <c r="U10" s="15" t="s">
        <v>40</v>
      </c>
    </row>
    <row r="11" spans="1:21" ht="12.75">
      <c r="A11" s="15" t="s">
        <v>41</v>
      </c>
      <c r="B11" s="16" t="s">
        <v>42</v>
      </c>
      <c r="C11" s="17">
        <v>26827.03</v>
      </c>
      <c r="D11" s="13">
        <v>27922.51</v>
      </c>
      <c r="E11" s="17">
        <v>27841.56</v>
      </c>
      <c r="F11" s="18">
        <v>29638</v>
      </c>
      <c r="G11" s="18">
        <v>-3041.34</v>
      </c>
      <c r="H11" s="18">
        <f t="shared" si="1"/>
        <v>26596.66</v>
      </c>
      <c r="I11" s="18">
        <v>26596.66</v>
      </c>
      <c r="J11" s="18">
        <f t="shared" si="2"/>
        <v>0</v>
      </c>
      <c r="K11" s="18">
        <v>26404</v>
      </c>
      <c r="L11" s="18">
        <v>25</v>
      </c>
      <c r="M11" s="18">
        <v>0</v>
      </c>
      <c r="N11" s="18">
        <f t="shared" si="3"/>
        <v>26429</v>
      </c>
      <c r="O11" s="18">
        <v>26404</v>
      </c>
      <c r="P11" s="18">
        <v>368.92</v>
      </c>
      <c r="Q11" s="18">
        <f t="shared" si="4"/>
        <v>26772.92</v>
      </c>
      <c r="R11" s="18">
        <f t="shared" si="5"/>
        <v>82591.09999999999</v>
      </c>
      <c r="S11" s="18">
        <f t="shared" si="0"/>
        <v>79798.58</v>
      </c>
      <c r="T11" s="18">
        <f t="shared" si="6"/>
        <v>162389.68</v>
      </c>
      <c r="U11" s="15" t="s">
        <v>42</v>
      </c>
    </row>
    <row r="12" spans="1:21" ht="12.75">
      <c r="A12" s="15" t="s">
        <v>43</v>
      </c>
      <c r="B12" s="16" t="s">
        <v>44</v>
      </c>
      <c r="C12" s="17">
        <v>28947.08</v>
      </c>
      <c r="D12" s="13">
        <v>28123.52</v>
      </c>
      <c r="E12" s="17">
        <v>29823.12</v>
      </c>
      <c r="F12" s="18">
        <v>30671</v>
      </c>
      <c r="G12" s="18">
        <v>0</v>
      </c>
      <c r="H12" s="18">
        <f t="shared" si="1"/>
        <v>30671</v>
      </c>
      <c r="I12" s="18">
        <v>30669.69</v>
      </c>
      <c r="J12" s="18">
        <f t="shared" si="2"/>
        <v>1.3100000000013097</v>
      </c>
      <c r="K12" s="18">
        <v>30688</v>
      </c>
      <c r="L12" s="18">
        <v>18</v>
      </c>
      <c r="M12" s="18">
        <v>0</v>
      </c>
      <c r="N12" s="18">
        <f t="shared" si="3"/>
        <v>30706</v>
      </c>
      <c r="O12" s="18">
        <v>25000</v>
      </c>
      <c r="P12" s="18">
        <v>389.04</v>
      </c>
      <c r="Q12" s="18">
        <f t="shared" si="4"/>
        <v>25389.04</v>
      </c>
      <c r="R12" s="18">
        <f t="shared" si="5"/>
        <v>86893.72</v>
      </c>
      <c r="S12" s="18">
        <f t="shared" si="0"/>
        <v>86764.73000000001</v>
      </c>
      <c r="T12" s="18">
        <f t="shared" si="6"/>
        <v>173658.45</v>
      </c>
      <c r="U12" s="15" t="s">
        <v>44</v>
      </c>
    </row>
    <row r="13" spans="1:21" ht="12.75">
      <c r="A13" s="15" t="s">
        <v>45</v>
      </c>
      <c r="B13" s="16" t="s">
        <v>46</v>
      </c>
      <c r="C13" s="17">
        <v>74397.99</v>
      </c>
      <c r="D13" s="13">
        <v>74701.86</v>
      </c>
      <c r="E13" s="17">
        <v>74363.23</v>
      </c>
      <c r="F13" s="18">
        <v>79020</v>
      </c>
      <c r="G13" s="18">
        <v>0</v>
      </c>
      <c r="H13" s="18">
        <f t="shared" si="1"/>
        <v>79020</v>
      </c>
      <c r="I13" s="18">
        <v>79019.12</v>
      </c>
      <c r="J13" s="18">
        <f t="shared" si="2"/>
        <v>0.8800000000046566</v>
      </c>
      <c r="K13" s="18">
        <v>62977</v>
      </c>
      <c r="L13" s="18">
        <v>116</v>
      </c>
      <c r="M13" s="18">
        <v>0</v>
      </c>
      <c r="N13" s="18">
        <f t="shared" si="3"/>
        <v>63093</v>
      </c>
      <c r="O13" s="18">
        <v>62977</v>
      </c>
      <c r="P13" s="18">
        <v>879.92</v>
      </c>
      <c r="Q13" s="18">
        <f t="shared" si="4"/>
        <v>63856.92</v>
      </c>
      <c r="R13" s="18">
        <f t="shared" si="5"/>
        <v>223463.08000000002</v>
      </c>
      <c r="S13" s="18">
        <f t="shared" si="0"/>
        <v>205969.03999999998</v>
      </c>
      <c r="T13" s="18">
        <f t="shared" si="6"/>
        <v>429432.12</v>
      </c>
      <c r="U13" s="15" t="s">
        <v>46</v>
      </c>
    </row>
    <row r="14" spans="1:21" ht="12.75">
      <c r="A14" s="15" t="s">
        <v>47</v>
      </c>
      <c r="B14" s="16" t="s">
        <v>48</v>
      </c>
      <c r="C14" s="17">
        <v>0</v>
      </c>
      <c r="D14" s="13">
        <v>0</v>
      </c>
      <c r="E14" s="17">
        <v>0</v>
      </c>
      <c r="F14" s="18">
        <v>0</v>
      </c>
      <c r="G14" s="18">
        <v>0</v>
      </c>
      <c r="H14" s="18">
        <f t="shared" si="1"/>
        <v>0</v>
      </c>
      <c r="I14" s="18">
        <v>0</v>
      </c>
      <c r="J14" s="18">
        <f t="shared" si="2"/>
        <v>0</v>
      </c>
      <c r="K14" s="18">
        <v>23105</v>
      </c>
      <c r="L14" s="18">
        <v>0</v>
      </c>
      <c r="M14" s="18">
        <v>-3000</v>
      </c>
      <c r="N14" s="18">
        <f t="shared" si="3"/>
        <v>20105</v>
      </c>
      <c r="O14" s="18">
        <v>23104</v>
      </c>
      <c r="P14" s="18">
        <v>322.82</v>
      </c>
      <c r="Q14" s="18">
        <f t="shared" si="4"/>
        <v>23426.82</v>
      </c>
      <c r="R14" s="18">
        <f t="shared" si="5"/>
        <v>0</v>
      </c>
      <c r="S14" s="18">
        <f t="shared" si="0"/>
        <v>43531.82</v>
      </c>
      <c r="T14" s="18">
        <f t="shared" si="6"/>
        <v>43531.82</v>
      </c>
      <c r="U14" s="15" t="s">
        <v>49</v>
      </c>
    </row>
    <row r="15" spans="1:21" ht="12.75">
      <c r="A15" s="15"/>
      <c r="B15" s="21" t="s">
        <v>50</v>
      </c>
      <c r="C15" s="22">
        <f>SUM(C3:C14)</f>
        <v>437251.1500000001</v>
      </c>
      <c r="D15" s="23">
        <f>SUM(D3:D14)</f>
        <v>437390.11</v>
      </c>
      <c r="E15" s="23">
        <f>SUM(E3:E14)</f>
        <v>446740.62999999995</v>
      </c>
      <c r="F15" s="23">
        <f>SUM(F3:F14)</f>
        <v>466648</v>
      </c>
      <c r="G15" s="23">
        <f>SUM(G3:G14)</f>
        <v>-3041.34</v>
      </c>
      <c r="H15" s="23">
        <f t="shared" si="1"/>
        <v>463606.66</v>
      </c>
      <c r="I15" s="23">
        <f>SUM(I3:I14)</f>
        <v>463121.35</v>
      </c>
      <c r="J15" s="23">
        <f t="shared" si="2"/>
        <v>485.3099999999977</v>
      </c>
      <c r="K15" s="23">
        <f>SUM(K3:K14)</f>
        <v>483147</v>
      </c>
      <c r="L15" s="23">
        <f>SUM(L3:L14)</f>
        <v>0</v>
      </c>
      <c r="M15" s="23">
        <f>SUM(M3:M14)</f>
        <v>-3000</v>
      </c>
      <c r="N15" s="23">
        <f t="shared" si="3"/>
        <v>480147</v>
      </c>
      <c r="O15" s="23">
        <f>SUM(O3:O14)</f>
        <v>451103.11</v>
      </c>
      <c r="P15" s="23">
        <f>SUM(P3:P14)</f>
        <v>6526.650000000001</v>
      </c>
      <c r="Q15" s="23">
        <f t="shared" si="4"/>
        <v>457629.76</v>
      </c>
      <c r="R15" s="23">
        <f t="shared" si="5"/>
        <v>1321381.89</v>
      </c>
      <c r="S15" s="23">
        <f t="shared" si="0"/>
        <v>1400898.1099999999</v>
      </c>
      <c r="T15" s="23">
        <f t="shared" si="6"/>
        <v>2722280</v>
      </c>
      <c r="U15" s="24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2018-07-03T11:46:55Z</dcterms:modified>
  <cp:category/>
  <cp:version/>
  <cp:contentType/>
  <cp:contentStatus/>
</cp:coreProperties>
</file>